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SIF\Formatos Cuenta Publica 2025\CON DATOS MARTÍN VILLA\listos 2\"/>
    </mc:Choice>
  </mc:AlternateContent>
  <xr:revisionPtr revIDLastSave="0" documentId="13_ncr:1_{61093AE9-536E-49B0-AADE-69B8B5D91158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57" i="1" l="1"/>
  <c r="H68" i="1" s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48" i="1" s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F68" i="1" s="1"/>
  <c r="D48" i="1"/>
  <c r="D68" i="1" s="1"/>
  <c r="C48" i="1"/>
  <c r="C68" i="1" s="1"/>
  <c r="G39" i="1"/>
  <c r="H39" i="1" s="1"/>
  <c r="F39" i="1"/>
  <c r="D39" i="1"/>
  <c r="C39" i="1"/>
  <c r="G37" i="1"/>
  <c r="F37" i="1"/>
  <c r="D37" i="1"/>
  <c r="C37" i="1"/>
  <c r="G30" i="1"/>
  <c r="F30" i="1"/>
  <c r="D30" i="1"/>
  <c r="C30" i="1"/>
  <c r="E30" i="1" s="1"/>
  <c r="G17" i="1"/>
  <c r="F17" i="1"/>
  <c r="D17" i="1"/>
  <c r="C17" i="1"/>
  <c r="G68" i="1" l="1"/>
  <c r="H37" i="1"/>
  <c r="C43" i="1"/>
  <c r="C73" i="1" s="1"/>
  <c r="E17" i="1"/>
  <c r="E39" i="1"/>
  <c r="G43" i="1"/>
  <c r="G73" i="1" s="1"/>
  <c r="H17" i="1"/>
  <c r="D43" i="1"/>
  <c r="D73" i="1" s="1"/>
  <c r="F43" i="1"/>
  <c r="F73" i="1" s="1"/>
  <c r="H78" i="1"/>
  <c r="H43" i="1"/>
  <c r="H73" i="1" s="1"/>
  <c r="E37" i="1"/>
  <c r="E68" i="1"/>
  <c r="E43" i="1" l="1"/>
  <c r="E73" i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<sst xmlns="http://schemas.openxmlformats.org/spreadsheetml/2006/main" count="77" uniqueCount="77">
  <si>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</si>
  <si>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</si>
  <si>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</si>
  <si>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</si>
  <si>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</si>
  <si>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</si>
  <si>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</si>
  <si>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</si>
  <si>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</si>
  <si>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</si>
  <si>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</si>
  <si>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</si>
  <si>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</si>
  <si>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</si>
  <si>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</si>
  <si>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</si>
  <si>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</si>
  <si>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</si>
  <si>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</si>
  <si>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</si>
  <si>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</si>
  <si>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</si>
  <si>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</si>
  <si>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</si>
  <si>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</si>
  <si>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</si>
  <si>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</si>
  <si>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</si>
  <si>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</si>
  <si>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</si>
  <si>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</si>
  <si>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</si>
  <si>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</si>
  <si>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</si>
  <si>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</si>
  <si>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</si>
  <si>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</si>
  <si>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</si>
  <si>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</si>
  <si>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</si>
  <si>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</si>
  <si>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</si>
  <si>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</si>
  <si>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</si>
  <si>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</si>
  <si>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</si>
  <si>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</si>
  <si>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</si>
  <si>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</si>
  <si>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</si>
  <si>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</si>
  <si>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</si>
  <si>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</si>
  <si>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</si>
  <si>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</si>
  <si>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</si>
  <si>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</si>
  <si>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</si>
  <si>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</si>
  <si>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</si>
  <si>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</si>
  <si>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</si>
  <si>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</si>
  <si>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</si>
  <si>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</si>
  <si>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</si>
  <si>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</si>
  <si>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</si>
  <si>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</si>
  <si>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</si>
  <si>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</si>
  <si>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</si>
  <si>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</si>
  <si>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</si>
  <si>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</si>
  <si>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RURAL DE AGUA Y SANEAMIENTO DE ÁLVARO OBREGÓN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</si>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</sst>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G66" sqref="G66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6099430</v>
      </c>
      <c r="D13" s="24">
        <v>641416</v>
      </c>
      <c r="E13" s="26">
        <f t="shared" si="0"/>
        <v>6740846</v>
      </c>
      <c r="F13" s="24">
        <v>5899055</v>
      </c>
      <c r="G13" s="24">
        <v>5899055</v>
      </c>
      <c r="H13" s="26">
        <f t="shared" si="1"/>
        <v>-200375</v>
      </c>
    </row>
    <row r="14" spans="2:9" x14ac:dyDescent="0.2">
      <c r="B14" s="9" t="s">
        <v>16</v>
      </c>
      <c r="C14" s="24">
        <v>0</v>
      </c>
      <c r="D14" s="24">
        <v>19</v>
      </c>
      <c r="E14" s="26">
        <f t="shared" si="0"/>
        <v>19</v>
      </c>
      <c r="F14" s="24">
        <v>19</v>
      </c>
      <c r="G14" s="24">
        <v>19</v>
      </c>
      <c r="H14" s="26">
        <f t="shared" si="1"/>
        <v>19</v>
      </c>
    </row>
    <row r="15" spans="2:9" x14ac:dyDescent="0.2">
      <c r="B15" s="9" t="s">
        <v>17</v>
      </c>
      <c r="C15" s="24">
        <v>0</v>
      </c>
      <c r="D15" s="24">
        <v>36155</v>
      </c>
      <c r="E15" s="26">
        <f t="shared" si="0"/>
        <v>36155</v>
      </c>
      <c r="F15" s="24">
        <v>36155</v>
      </c>
      <c r="G15" s="24">
        <v>36155</v>
      </c>
      <c r="H15" s="26">
        <f t="shared" si="1"/>
        <v>36155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599130</v>
      </c>
      <c r="D36" s="24">
        <v>169696</v>
      </c>
      <c r="E36" s="28">
        <f t="shared" si="3"/>
        <v>768826</v>
      </c>
      <c r="F36" s="24">
        <v>725721</v>
      </c>
      <c r="G36" s="24">
        <v>725721</v>
      </c>
      <c r="H36" s="26">
        <f t="shared" ref="H36:H41" si="7">SUM(G36-C36)</f>
        <v>126591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6698560</v>
      </c>
      <c r="D43" s="55">
        <f t="shared" ref="D43:H43" si="10">SUM(D10:D17,D30,D36,D37,D39)</f>
        <v>847286</v>
      </c>
      <c r="E43" s="35">
        <f t="shared" si="10"/>
        <v>7545846</v>
      </c>
      <c r="F43" s="55">
        <f t="shared" si="10"/>
        <v>6660950</v>
      </c>
      <c r="G43" s="55">
        <f t="shared" si="10"/>
        <v>6660950</v>
      </c>
      <c r="H43" s="35">
        <f t="shared" si="10"/>
        <v>-37610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695861</v>
      </c>
      <c r="E66" s="26">
        <f>SUM(D66,C66)</f>
        <v>695861</v>
      </c>
      <c r="F66" s="24">
        <v>695861</v>
      </c>
      <c r="G66" s="24">
        <v>695861</v>
      </c>
      <c r="H66" s="26">
        <f>SUM(G66-C66)</f>
        <v>695861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695861</v>
      </c>
      <c r="E68" s="26">
        <f t="shared" si="18"/>
        <v>695861</v>
      </c>
      <c r="F68" s="22">
        <f t="shared" si="18"/>
        <v>695861</v>
      </c>
      <c r="G68" s="22">
        <f t="shared" si="18"/>
        <v>695861</v>
      </c>
      <c r="H68" s="26">
        <f>SUM(H48,H57,H62,H65,H66)</f>
        <v>695861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6698560</v>
      </c>
      <c r="D73" s="22">
        <f t="shared" ref="D73:G73" si="21">SUM(D43,D68,D70)</f>
        <v>1543147</v>
      </c>
      <c r="E73" s="26">
        <f t="shared" si="21"/>
        <v>8241707</v>
      </c>
      <c r="F73" s="22">
        <f t="shared" si="21"/>
        <v>7356811</v>
      </c>
      <c r="G73" s="22">
        <f t="shared" si="21"/>
        <v>7356811</v>
      </c>
      <c r="H73" s="26">
        <f>SUM(H43,H68,H70)</f>
        <v>658251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alvaro obregon</cp:lastModifiedBy>
  <cp:lastPrinted>2025-02-06T17:39:25Z</cp:lastPrinted>
  <dcterms:created xsi:type="dcterms:W3CDTF">2020-01-08T20:55:35Z</dcterms:created>
  <dcterms:modified xsi:type="dcterms:W3CDTF">2025-02-06T17:39:35Z</dcterms:modified>
</cp:coreProperties>
</file>